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<sst xmlns="http://schemas.openxmlformats.org/spreadsheetml/2006/main" count="168" uniqueCount="95">
  <si>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</si>
  <si>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</si>
  <si>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</si>
  <si>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</si>
  <si>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</si>
  <si>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</si>
  <si>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</si>
  <si>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</si>
  <si>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</si>
  <si>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</si>
  <si>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</si>
  <si>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</si>
  <si>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</si>
  <si>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</si>
  <si>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</si>
  <si>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</si>
  <si>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</si>
  <si>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</si>
  <si>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</si>
  <si>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</si>
  <si>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</si>
  <si>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</si>
  <si>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</si>
  <si>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</si>
  <si>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</si>
  <si>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</si>
  <si>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</si>
  <si>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</si>
  <si>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</si>
  <si>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</si>
  <si>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</si>
  <si>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</si>
  <si>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</si>
  <si>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</si>
  <si>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</si>
  <si>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</si>
  <si>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</si>
  <si>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</si>
  <si>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</si>
  <si>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</si>
  <si>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</si>
  <si>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</si>
  <si>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</si>
  <si>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</si>
  <si>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</si>
  <si>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</si>
  <si>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</si>
  <si>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</si>
  <si>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</si>
  <si>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</si>
  <si>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</si>
  <si>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</si>
  <si>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</si>
  <si>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</si>
  <si>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</si>
  <si>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</si>
  <si>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</si>
  <si>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</si>
  <si>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</si>
  <si>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</si>
  <si>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</si>
  <si>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</si>
  <si>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</si>
  <si>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</si>
  <si>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</si>
  <si>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</si>
  <si>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</si>
  <si>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</si>
  <si>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</si>
  <si>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</si>
  <si>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</si>
  <si>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</si>
  <si>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</si>
  <si>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</si>
  <si>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</si>
  <si>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</si>
  <si>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</si>
  <si>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</si>
  <si>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</si>
  <si>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</si>
  <si>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</si>
  <si>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</si>
  <si>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</si>
  <si>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</si>
  <si>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</si>
  <si>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</si>
  <si>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</si>
  <si>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PINAL DE AMOLES, QRO. (a)</t>
  </si>
  <si>
    <t>Del 1 de Enero al 31 de Diciembre de 2018 (b)</t>
  </si>
  <si>
    <t>LIC. ISIDRO GARAY PACHECO</t>
  </si>
  <si>
    <t>C.P.HECTOR SAMUEL HERNANDEZ SOLIS</t>
  </si>
  <si>
    <t>PRESIDENTE MUNICPAL</t>
  </si>
  <si>
    <t>ENCARGADO DE LAS FINANZAS PUBLICAS</t>
  </si>
  <si>
    <t>C.HERMINIA GONZALEZ GAYTAN</t>
  </si>
  <si>
    <t>REGIDOR SINDICO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</si>
</sst>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9" fillId="0" borderId="30" xfId="0" applyFont="1" applyBorder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1"/>
  <sheetViews>
    <sheetView tabSelected="1" view="pageBreakPreview" zoomScale="60" zoomScalePageLayoutView="0" workbookViewId="0" topLeftCell="A1">
      <pane ySplit="9" topLeftCell="A10" activePane="bottomLeft" state="frozen"/>
      <selection pane="topLeft" activeCell="A1" sqref="A1"/>
      <selection pane="bottomLeft" activeCell="C168" sqref="C168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3.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3.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3.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4.2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7.7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3.5">
      <c r="B10" s="7" t="s">
        <v>11</v>
      </c>
      <c r="C10" s="8"/>
      <c r="D10" s="14">
        <f aca="true" t="shared" si="0" ref="D10:I10">D11+D19+D29+D39+D49+D59+D72+D76+D63</f>
        <v>7190299</v>
      </c>
      <c r="E10" s="14">
        <f t="shared" si="0"/>
        <v>-1809541.76</v>
      </c>
      <c r="F10" s="14">
        <f t="shared" si="0"/>
        <v>5380757.24</v>
      </c>
      <c r="G10" s="14">
        <f t="shared" si="0"/>
        <v>5380754.24</v>
      </c>
      <c r="H10" s="14">
        <f t="shared" si="0"/>
        <v>5380754.24</v>
      </c>
      <c r="I10" s="14">
        <f t="shared" si="0"/>
        <v>3</v>
      </c>
    </row>
    <row r="11" spans="2:9" ht="13.5">
      <c r="B11" s="3" t="s">
        <v>12</v>
      </c>
      <c r="C11" s="9"/>
      <c r="D11" s="15">
        <f aca="true" t="shared" si="1" ref="D11:I11">SUM(D12:D18)</f>
        <v>7190299</v>
      </c>
      <c r="E11" s="15">
        <f t="shared" si="1"/>
        <v>-1823418.22</v>
      </c>
      <c r="F11" s="15">
        <f t="shared" si="1"/>
        <v>5366880.78</v>
      </c>
      <c r="G11" s="15">
        <f t="shared" si="1"/>
        <v>5366880.78</v>
      </c>
      <c r="H11" s="15">
        <f t="shared" si="1"/>
        <v>5366880.78</v>
      </c>
      <c r="I11" s="15">
        <f t="shared" si="1"/>
        <v>0</v>
      </c>
    </row>
    <row r="12" spans="2:9" ht="13.5">
      <c r="B12" s="13" t="s">
        <v>13</v>
      </c>
      <c r="C12" s="11"/>
      <c r="D12" s="15">
        <v>7190299</v>
      </c>
      <c r="E12" s="16">
        <v>-1823418.22</v>
      </c>
      <c r="F12" s="16">
        <f>D12+E12</f>
        <v>5366880.78</v>
      </c>
      <c r="G12" s="16">
        <v>5366880.78</v>
      </c>
      <c r="H12" s="16">
        <v>5366880.78</v>
      </c>
      <c r="I12" s="16">
        <f>F12-G12</f>
        <v>0</v>
      </c>
    </row>
    <row r="13" spans="2:9" ht="13.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3.5">
      <c r="B14" s="13" t="s">
        <v>15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3.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3.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3.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3.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3.5">
      <c r="B19" s="3" t="s">
        <v>20</v>
      </c>
      <c r="C19" s="9"/>
      <c r="D19" s="15">
        <f aca="true" t="shared" si="4" ref="D19:I19">SUM(D20:D28)</f>
        <v>0</v>
      </c>
      <c r="E19" s="15">
        <f t="shared" si="4"/>
        <v>4298.13</v>
      </c>
      <c r="F19" s="15">
        <f t="shared" si="4"/>
        <v>4298.13</v>
      </c>
      <c r="G19" s="15">
        <f t="shared" si="4"/>
        <v>4298.13</v>
      </c>
      <c r="H19" s="15">
        <f t="shared" si="4"/>
        <v>4298.13</v>
      </c>
      <c r="I19" s="15">
        <f t="shared" si="4"/>
        <v>0</v>
      </c>
    </row>
    <row r="20" spans="2:9" ht="13.5">
      <c r="B20" s="13" t="s">
        <v>21</v>
      </c>
      <c r="C20" s="11"/>
      <c r="D20" s="15">
        <v>0</v>
      </c>
      <c r="E20" s="16">
        <v>4298.13</v>
      </c>
      <c r="F20" s="15">
        <f aca="true" t="shared" si="5" ref="F20:F28">D20+E20</f>
        <v>4298.13</v>
      </c>
      <c r="G20" s="16">
        <v>4298.13</v>
      </c>
      <c r="H20" s="16">
        <v>4298.13</v>
      </c>
      <c r="I20" s="16">
        <f>F20-G20</f>
        <v>0</v>
      </c>
    </row>
    <row r="21" spans="2:9" ht="13.5">
      <c r="B21" s="13" t="s">
        <v>22</v>
      </c>
      <c r="C21" s="11"/>
      <c r="D21" s="15"/>
      <c r="E21" s="16"/>
      <c r="F21" s="15">
        <f t="shared" si="5"/>
        <v>0</v>
      </c>
      <c r="G21" s="16"/>
      <c r="H21" s="16"/>
      <c r="I21" s="16">
        <f aca="true" t="shared" si="6" ref="I21:I83">F21-G21</f>
        <v>0</v>
      </c>
    </row>
    <row r="22" spans="2:9" ht="13.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3.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3.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3.5">
      <c r="B25" s="13" t="s">
        <v>26</v>
      </c>
      <c r="C25" s="11"/>
      <c r="D25" s="15"/>
      <c r="E25" s="16"/>
      <c r="F25" s="15">
        <f t="shared" si="5"/>
        <v>0</v>
      </c>
      <c r="G25" s="16"/>
      <c r="H25" s="16"/>
      <c r="I25" s="16">
        <f t="shared" si="6"/>
        <v>0</v>
      </c>
    </row>
    <row r="26" spans="2:9" ht="13.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/>
      <c r="E28" s="16"/>
      <c r="F28" s="15">
        <f t="shared" si="5"/>
        <v>0</v>
      </c>
      <c r="G28" s="16"/>
      <c r="H28" s="16"/>
      <c r="I28" s="16">
        <f t="shared" si="6"/>
        <v>0</v>
      </c>
    </row>
    <row r="29" spans="2:9" ht="13.5">
      <c r="B29" s="3" t="s">
        <v>30</v>
      </c>
      <c r="C29" s="9"/>
      <c r="D29" s="15">
        <f aca="true" t="shared" si="7" ref="D29:I29">SUM(D30:D38)</f>
        <v>0</v>
      </c>
      <c r="E29" s="15">
        <f t="shared" si="7"/>
        <v>9578.33</v>
      </c>
      <c r="F29" s="15">
        <f t="shared" si="7"/>
        <v>9578.33</v>
      </c>
      <c r="G29" s="15">
        <f t="shared" si="7"/>
        <v>9575.33</v>
      </c>
      <c r="H29" s="15">
        <f t="shared" si="7"/>
        <v>9575.33</v>
      </c>
      <c r="I29" s="15">
        <f t="shared" si="7"/>
        <v>3</v>
      </c>
    </row>
    <row r="30" spans="2:9" ht="13.5">
      <c r="B30" s="13" t="s">
        <v>31</v>
      </c>
      <c r="C30" s="11"/>
      <c r="D30" s="15">
        <v>0</v>
      </c>
      <c r="E30" s="16">
        <v>9575.33</v>
      </c>
      <c r="F30" s="15">
        <f aca="true" t="shared" si="8" ref="F30:F38">D30+E30</f>
        <v>9575.33</v>
      </c>
      <c r="G30" s="16">
        <v>9575.33</v>
      </c>
      <c r="H30" s="16">
        <v>9575.33</v>
      </c>
      <c r="I30" s="16">
        <f t="shared" si="6"/>
        <v>0</v>
      </c>
    </row>
    <row r="31" spans="2:9" ht="13.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3.5">
      <c r="B32" s="13" t="s">
        <v>33</v>
      </c>
      <c r="C32" s="11"/>
      <c r="D32" s="15"/>
      <c r="E32" s="16"/>
      <c r="F32" s="15">
        <f t="shared" si="8"/>
        <v>0</v>
      </c>
      <c r="G32" s="16"/>
      <c r="H32" s="16"/>
      <c r="I32" s="16">
        <f t="shared" si="6"/>
        <v>0</v>
      </c>
    </row>
    <row r="33" spans="2:9" ht="13.5">
      <c r="B33" s="13" t="s">
        <v>34</v>
      </c>
      <c r="C33" s="11"/>
      <c r="D33" s="15"/>
      <c r="E33" s="16"/>
      <c r="F33" s="15">
        <f t="shared" si="8"/>
        <v>0</v>
      </c>
      <c r="G33" s="16"/>
      <c r="H33" s="16"/>
      <c r="I33" s="16">
        <f t="shared" si="6"/>
        <v>0</v>
      </c>
    </row>
    <row r="34" spans="2:9" ht="13.5">
      <c r="B34" s="13" t="s">
        <v>35</v>
      </c>
      <c r="C34" s="11"/>
      <c r="D34" s="15"/>
      <c r="E34" s="16"/>
      <c r="F34" s="15">
        <f t="shared" si="8"/>
        <v>0</v>
      </c>
      <c r="G34" s="16"/>
      <c r="H34" s="16"/>
      <c r="I34" s="16">
        <f t="shared" si="6"/>
        <v>0</v>
      </c>
    </row>
    <row r="35" spans="2:9" ht="13.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3.5">
      <c r="B36" s="13" t="s">
        <v>37</v>
      </c>
      <c r="C36" s="11"/>
      <c r="D36" s="15">
        <v>0</v>
      </c>
      <c r="E36" s="16">
        <v>3</v>
      </c>
      <c r="F36" s="15">
        <f t="shared" si="8"/>
        <v>3</v>
      </c>
      <c r="G36" s="16">
        <v>0</v>
      </c>
      <c r="H36" s="16">
        <v>0</v>
      </c>
      <c r="I36" s="16">
        <f t="shared" si="6"/>
        <v>3</v>
      </c>
    </row>
    <row r="37" spans="2:9" ht="13.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3.5">
      <c r="B38" s="13" t="s">
        <v>39</v>
      </c>
      <c r="C38" s="11"/>
      <c r="D38" s="15"/>
      <c r="E38" s="16"/>
      <c r="F38" s="15">
        <f t="shared" si="8"/>
        <v>0</v>
      </c>
      <c r="G38" s="16"/>
      <c r="H38" s="16"/>
      <c r="I38" s="16">
        <f t="shared" si="6"/>
        <v>0</v>
      </c>
    </row>
    <row r="39" spans="2:9" ht="25.5" customHeight="1">
      <c r="B39" s="26" t="s">
        <v>40</v>
      </c>
      <c r="C39" s="27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3.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3.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3.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3.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3.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3.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164307239</v>
      </c>
      <c r="E85" s="21">
        <f>E86+E104+E94+E114+E124+E134+E138+E147+E151</f>
        <v>58740238.32</v>
      </c>
      <c r="F85" s="21">
        <f t="shared" si="12"/>
        <v>223047477.32000005</v>
      </c>
      <c r="G85" s="21">
        <f>G86+G104+G94+G114+G124+G134+G138+G147+G151</f>
        <v>221655413.94</v>
      </c>
      <c r="H85" s="21">
        <f>H86+H104+H94+H114+H124+H134+H138+H147+H151</f>
        <v>218896297.11</v>
      </c>
      <c r="I85" s="21">
        <f t="shared" si="12"/>
        <v>1392063.3800000148</v>
      </c>
    </row>
    <row r="86" spans="2:9" ht="13.5">
      <c r="B86" s="3" t="s">
        <v>12</v>
      </c>
      <c r="C86" s="9"/>
      <c r="D86" s="15">
        <f>SUM(D87:D93)</f>
        <v>61839080.21</v>
      </c>
      <c r="E86" s="15">
        <f>SUM(E87:E93)</f>
        <v>12988350.850000001</v>
      </c>
      <c r="F86" s="15">
        <f>SUM(F87:F93)</f>
        <v>74827431.06</v>
      </c>
      <c r="G86" s="15">
        <f>SUM(G87:G93)</f>
        <v>74828865.74</v>
      </c>
      <c r="H86" s="15">
        <f>SUM(H87:H93)</f>
        <v>74065679.19</v>
      </c>
      <c r="I86" s="16">
        <f aca="true" t="shared" si="13" ref="I86:I149">F86-G86</f>
        <v>-1434.6799999922514</v>
      </c>
    </row>
    <row r="87" spans="2:9" ht="13.5">
      <c r="B87" s="13" t="s">
        <v>13</v>
      </c>
      <c r="C87" s="11"/>
      <c r="D87" s="15">
        <v>21600969</v>
      </c>
      <c r="E87" s="16">
        <v>10114675.19</v>
      </c>
      <c r="F87" s="15">
        <f aca="true" t="shared" si="14" ref="F87:F103">D87+E87</f>
        <v>31715644.189999998</v>
      </c>
      <c r="G87" s="16">
        <v>31859640.47</v>
      </c>
      <c r="H87" s="16">
        <v>31859640.47</v>
      </c>
      <c r="I87" s="16">
        <f t="shared" si="13"/>
        <v>-143996.2800000012</v>
      </c>
    </row>
    <row r="88" spans="2:9" ht="13.5">
      <c r="B88" s="13" t="s">
        <v>14</v>
      </c>
      <c r="C88" s="11"/>
      <c r="D88" s="15">
        <v>15909658.5</v>
      </c>
      <c r="E88" s="16">
        <v>1839650.58</v>
      </c>
      <c r="F88" s="15">
        <f t="shared" si="14"/>
        <v>17749309.08</v>
      </c>
      <c r="G88" s="16">
        <v>17548704.66</v>
      </c>
      <c r="H88" s="16">
        <v>17548704.66</v>
      </c>
      <c r="I88" s="16">
        <f t="shared" si="13"/>
        <v>200604.41999999806</v>
      </c>
    </row>
    <row r="89" spans="2:9" ht="13.5">
      <c r="B89" s="13" t="s">
        <v>15</v>
      </c>
      <c r="C89" s="11"/>
      <c r="D89" s="15">
        <v>8131555.71</v>
      </c>
      <c r="E89" s="16">
        <v>5733782.01</v>
      </c>
      <c r="F89" s="15">
        <f t="shared" si="14"/>
        <v>13865337.719999999</v>
      </c>
      <c r="G89" s="16">
        <v>13875353.86</v>
      </c>
      <c r="H89" s="16">
        <v>13127726.95</v>
      </c>
      <c r="I89" s="16">
        <f t="shared" si="13"/>
        <v>-10016.140000000596</v>
      </c>
    </row>
    <row r="90" spans="2:9" ht="13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17</v>
      </c>
      <c r="C91" s="11"/>
      <c r="D91" s="15">
        <v>16161897</v>
      </c>
      <c r="E91" s="16">
        <v>-4983735.08</v>
      </c>
      <c r="F91" s="15">
        <f t="shared" si="14"/>
        <v>11178161.92</v>
      </c>
      <c r="G91" s="16">
        <v>11228188.6</v>
      </c>
      <c r="H91" s="16">
        <v>11212628.96</v>
      </c>
      <c r="I91" s="16">
        <f t="shared" si="13"/>
        <v>-50026.6799999997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>
        <v>35000</v>
      </c>
      <c r="E93" s="16">
        <v>283978.15</v>
      </c>
      <c r="F93" s="15">
        <f t="shared" si="14"/>
        <v>318978.15</v>
      </c>
      <c r="G93" s="16">
        <v>316978.15</v>
      </c>
      <c r="H93" s="16">
        <v>316978.15</v>
      </c>
      <c r="I93" s="16">
        <f t="shared" si="13"/>
        <v>2000</v>
      </c>
    </row>
    <row r="94" spans="2:9" ht="13.5">
      <c r="B94" s="3" t="s">
        <v>20</v>
      </c>
      <c r="C94" s="9"/>
      <c r="D94" s="15">
        <f>SUM(D95:D103)</f>
        <v>11320379</v>
      </c>
      <c r="E94" s="15">
        <f>SUM(E95:E103)</f>
        <v>5285905.289999999</v>
      </c>
      <c r="F94" s="15">
        <f>SUM(F95:F103)</f>
        <v>16606284.290000003</v>
      </c>
      <c r="G94" s="15">
        <f>SUM(G95:G103)</f>
        <v>15954564.580000002</v>
      </c>
      <c r="H94" s="15">
        <f>SUM(H95:H103)</f>
        <v>15239888.900000002</v>
      </c>
      <c r="I94" s="16">
        <f t="shared" si="13"/>
        <v>651719.7100000009</v>
      </c>
    </row>
    <row r="95" spans="2:9" ht="13.5">
      <c r="B95" s="13" t="s">
        <v>21</v>
      </c>
      <c r="C95" s="11"/>
      <c r="D95" s="15">
        <v>900000</v>
      </c>
      <c r="E95" s="16">
        <v>40698.3</v>
      </c>
      <c r="F95" s="15">
        <f t="shared" si="14"/>
        <v>940698.3</v>
      </c>
      <c r="G95" s="16">
        <v>940698.3</v>
      </c>
      <c r="H95" s="16">
        <v>905294.23</v>
      </c>
      <c r="I95" s="16">
        <f t="shared" si="13"/>
        <v>0</v>
      </c>
    </row>
    <row r="96" spans="2:9" ht="13.5">
      <c r="B96" s="13" t="s">
        <v>22</v>
      </c>
      <c r="C96" s="11"/>
      <c r="D96" s="15">
        <v>650000</v>
      </c>
      <c r="E96" s="16">
        <v>764591.18</v>
      </c>
      <c r="F96" s="15">
        <f t="shared" si="14"/>
        <v>1414591.1800000002</v>
      </c>
      <c r="G96" s="16">
        <v>1414591.18</v>
      </c>
      <c r="H96" s="16">
        <v>1413402.18</v>
      </c>
      <c r="I96" s="16">
        <f t="shared" si="13"/>
        <v>0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>
        <v>914474</v>
      </c>
      <c r="E98" s="16">
        <v>2806833.64</v>
      </c>
      <c r="F98" s="15">
        <f t="shared" si="14"/>
        <v>3721307.64</v>
      </c>
      <c r="G98" s="16">
        <v>3075789.78</v>
      </c>
      <c r="H98" s="16">
        <v>2927589.56</v>
      </c>
      <c r="I98" s="16">
        <f t="shared" si="13"/>
        <v>645517.8600000003</v>
      </c>
    </row>
    <row r="99" spans="2:9" ht="13.5">
      <c r="B99" s="13" t="s">
        <v>25</v>
      </c>
      <c r="C99" s="11"/>
      <c r="D99" s="15">
        <v>320000</v>
      </c>
      <c r="E99" s="16">
        <v>250033.06</v>
      </c>
      <c r="F99" s="15">
        <f t="shared" si="14"/>
        <v>570033.06</v>
      </c>
      <c r="G99" s="16">
        <v>570033.06</v>
      </c>
      <c r="H99" s="16">
        <v>570033.06</v>
      </c>
      <c r="I99" s="16">
        <f t="shared" si="13"/>
        <v>0</v>
      </c>
    </row>
    <row r="100" spans="2:9" ht="13.5">
      <c r="B100" s="13" t="s">
        <v>26</v>
      </c>
      <c r="C100" s="11"/>
      <c r="D100" s="15">
        <v>7800000</v>
      </c>
      <c r="E100" s="16">
        <v>-1904702.1</v>
      </c>
      <c r="F100" s="15">
        <f t="shared" si="14"/>
        <v>5895297.9</v>
      </c>
      <c r="G100" s="16">
        <v>5889096.05</v>
      </c>
      <c r="H100" s="16">
        <v>5853794.19</v>
      </c>
      <c r="I100" s="16">
        <f t="shared" si="13"/>
        <v>6201.850000000559</v>
      </c>
    </row>
    <row r="101" spans="2:9" ht="13.5">
      <c r="B101" s="13" t="s">
        <v>27</v>
      </c>
      <c r="C101" s="11"/>
      <c r="D101" s="15">
        <v>637300</v>
      </c>
      <c r="E101" s="16">
        <v>2752402.02</v>
      </c>
      <c r="F101" s="15">
        <f t="shared" si="14"/>
        <v>3389702.02</v>
      </c>
      <c r="G101" s="16">
        <v>3389702.02</v>
      </c>
      <c r="H101" s="16">
        <v>3389702.02</v>
      </c>
      <c r="I101" s="16">
        <f t="shared" si="13"/>
        <v>0</v>
      </c>
    </row>
    <row r="102" spans="2:9" ht="13.5">
      <c r="B102" s="13" t="s">
        <v>28</v>
      </c>
      <c r="C102" s="11"/>
      <c r="D102" s="15">
        <v>33605</v>
      </c>
      <c r="E102" s="16">
        <v>169288.3</v>
      </c>
      <c r="F102" s="15">
        <f t="shared" si="14"/>
        <v>202893.3</v>
      </c>
      <c r="G102" s="16">
        <v>202893.3</v>
      </c>
      <c r="H102" s="16">
        <v>122293.3</v>
      </c>
      <c r="I102" s="16">
        <f t="shared" si="13"/>
        <v>0</v>
      </c>
    </row>
    <row r="103" spans="2:9" ht="13.5">
      <c r="B103" s="13" t="s">
        <v>29</v>
      </c>
      <c r="C103" s="11"/>
      <c r="D103" s="15">
        <v>65000</v>
      </c>
      <c r="E103" s="16">
        <v>406760.89</v>
      </c>
      <c r="F103" s="15">
        <f t="shared" si="14"/>
        <v>471760.89</v>
      </c>
      <c r="G103" s="16">
        <v>471760.89</v>
      </c>
      <c r="H103" s="16">
        <v>57780.36</v>
      </c>
      <c r="I103" s="16">
        <f t="shared" si="13"/>
        <v>0</v>
      </c>
    </row>
    <row r="104" spans="2:9" ht="13.5">
      <c r="B104" s="3" t="s">
        <v>30</v>
      </c>
      <c r="C104" s="9"/>
      <c r="D104" s="15">
        <f>SUM(D105:D113)</f>
        <v>19813648.34</v>
      </c>
      <c r="E104" s="15">
        <f>SUM(E105:E113)</f>
        <v>5496937.34</v>
      </c>
      <c r="F104" s="15">
        <f>SUM(F105:F113)</f>
        <v>25310585.68</v>
      </c>
      <c r="G104" s="15">
        <f>SUM(G105:G113)</f>
        <v>25063719.23</v>
      </c>
      <c r="H104" s="15">
        <f>SUM(H105:H113)</f>
        <v>24267926.7</v>
      </c>
      <c r="I104" s="16">
        <f t="shared" si="13"/>
        <v>246866.44999999925</v>
      </c>
    </row>
    <row r="105" spans="2:9" ht="13.5">
      <c r="B105" s="13" t="s">
        <v>31</v>
      </c>
      <c r="C105" s="11"/>
      <c r="D105" s="15">
        <v>5752038.17</v>
      </c>
      <c r="E105" s="16">
        <v>-55702.87</v>
      </c>
      <c r="F105" s="16">
        <f>D105+E105</f>
        <v>5696335.3</v>
      </c>
      <c r="G105" s="16">
        <v>5696335.3</v>
      </c>
      <c r="H105" s="16">
        <v>5316757.29</v>
      </c>
      <c r="I105" s="16">
        <f t="shared" si="13"/>
        <v>0</v>
      </c>
    </row>
    <row r="106" spans="2:9" ht="13.5">
      <c r="B106" s="13" t="s">
        <v>32</v>
      </c>
      <c r="C106" s="11"/>
      <c r="D106" s="15">
        <v>1000441.17</v>
      </c>
      <c r="E106" s="16">
        <v>-32612.22</v>
      </c>
      <c r="F106" s="16">
        <f aca="true" t="shared" si="15" ref="F106:F113">D106+E106</f>
        <v>967828.9500000001</v>
      </c>
      <c r="G106" s="16">
        <v>967828.95</v>
      </c>
      <c r="H106" s="16">
        <v>926722.84</v>
      </c>
      <c r="I106" s="16">
        <f t="shared" si="13"/>
        <v>0</v>
      </c>
    </row>
    <row r="107" spans="2:9" ht="13.5">
      <c r="B107" s="13" t="s">
        <v>33</v>
      </c>
      <c r="C107" s="11"/>
      <c r="D107" s="15">
        <v>690000</v>
      </c>
      <c r="E107" s="16">
        <v>1028767.95</v>
      </c>
      <c r="F107" s="16">
        <f t="shared" si="15"/>
        <v>1718767.95</v>
      </c>
      <c r="G107" s="16">
        <v>1718767.95</v>
      </c>
      <c r="H107" s="16">
        <v>1612623.95</v>
      </c>
      <c r="I107" s="16">
        <f t="shared" si="13"/>
        <v>0</v>
      </c>
    </row>
    <row r="108" spans="2:9" ht="13.5">
      <c r="B108" s="13" t="s">
        <v>34</v>
      </c>
      <c r="C108" s="11"/>
      <c r="D108" s="15">
        <v>717676</v>
      </c>
      <c r="E108" s="16">
        <v>55262.81</v>
      </c>
      <c r="F108" s="16">
        <f t="shared" si="15"/>
        <v>772938.81</v>
      </c>
      <c r="G108" s="16">
        <v>750903.72</v>
      </c>
      <c r="H108" s="16">
        <v>750903.72</v>
      </c>
      <c r="I108" s="16">
        <f t="shared" si="13"/>
        <v>22035.090000000084</v>
      </c>
    </row>
    <row r="109" spans="2:9" ht="13.5">
      <c r="B109" s="13" t="s">
        <v>35</v>
      </c>
      <c r="C109" s="11"/>
      <c r="D109" s="15">
        <v>2673415</v>
      </c>
      <c r="E109" s="16">
        <v>2237619.99</v>
      </c>
      <c r="F109" s="16">
        <f t="shared" si="15"/>
        <v>4911034.99</v>
      </c>
      <c r="G109" s="16">
        <v>4901368.68</v>
      </c>
      <c r="H109" s="16">
        <v>4844581.4</v>
      </c>
      <c r="I109" s="16">
        <f t="shared" si="13"/>
        <v>9666.310000000522</v>
      </c>
    </row>
    <row r="110" spans="2:9" ht="13.5">
      <c r="B110" s="13" t="s">
        <v>36</v>
      </c>
      <c r="C110" s="11"/>
      <c r="D110" s="15">
        <v>500000</v>
      </c>
      <c r="E110" s="16">
        <v>167163.8</v>
      </c>
      <c r="F110" s="16">
        <f t="shared" si="15"/>
        <v>667163.8</v>
      </c>
      <c r="G110" s="16">
        <v>667163.8</v>
      </c>
      <c r="H110" s="16">
        <v>570387.2</v>
      </c>
      <c r="I110" s="16">
        <f t="shared" si="13"/>
        <v>0</v>
      </c>
    </row>
    <row r="111" spans="2:9" ht="13.5">
      <c r="B111" s="13" t="s">
        <v>37</v>
      </c>
      <c r="C111" s="11"/>
      <c r="D111" s="15">
        <v>250078</v>
      </c>
      <c r="E111" s="16">
        <v>4769.35</v>
      </c>
      <c r="F111" s="16">
        <f t="shared" si="15"/>
        <v>254847.35</v>
      </c>
      <c r="G111" s="16">
        <v>248989.28</v>
      </c>
      <c r="H111" s="16">
        <v>236152.61</v>
      </c>
      <c r="I111" s="16">
        <f t="shared" si="13"/>
        <v>5858.070000000007</v>
      </c>
    </row>
    <row r="112" spans="2:9" ht="13.5">
      <c r="B112" s="13" t="s">
        <v>38</v>
      </c>
      <c r="C112" s="11"/>
      <c r="D112" s="15">
        <v>6800000</v>
      </c>
      <c r="E112" s="16">
        <v>2030696.31</v>
      </c>
      <c r="F112" s="16">
        <f t="shared" si="15"/>
        <v>8830696.31</v>
      </c>
      <c r="G112" s="16">
        <v>8830696.31</v>
      </c>
      <c r="H112" s="16">
        <v>8728132.45</v>
      </c>
      <c r="I112" s="16">
        <f t="shared" si="13"/>
        <v>0</v>
      </c>
    </row>
    <row r="113" spans="2:9" ht="13.5">
      <c r="B113" s="13" t="s">
        <v>39</v>
      </c>
      <c r="C113" s="11"/>
      <c r="D113" s="15">
        <v>1430000</v>
      </c>
      <c r="E113" s="16">
        <v>60972.22</v>
      </c>
      <c r="F113" s="16">
        <f t="shared" si="15"/>
        <v>1490972.22</v>
      </c>
      <c r="G113" s="16">
        <v>1281665.24</v>
      </c>
      <c r="H113" s="16">
        <v>1281665.24</v>
      </c>
      <c r="I113" s="16">
        <f t="shared" si="13"/>
        <v>209306.97999999998</v>
      </c>
    </row>
    <row r="114" spans="2:9" ht="25.5" customHeight="1">
      <c r="B114" s="26" t="s">
        <v>40</v>
      </c>
      <c r="C114" s="27"/>
      <c r="D114" s="15">
        <f>SUM(D115:D123)</f>
        <v>17494195.5</v>
      </c>
      <c r="E114" s="15">
        <f>SUM(E115:E123)</f>
        <v>32740.879999999986</v>
      </c>
      <c r="F114" s="15">
        <f>SUM(F115:F123)</f>
        <v>17526936.38</v>
      </c>
      <c r="G114" s="15">
        <f>SUM(G115:G123)</f>
        <v>17101648.68</v>
      </c>
      <c r="H114" s="15">
        <f>SUM(H115:H123)</f>
        <v>17021993.48</v>
      </c>
      <c r="I114" s="16">
        <f t="shared" si="13"/>
        <v>425287.69999999925</v>
      </c>
    </row>
    <row r="115" spans="2:9" ht="13.5">
      <c r="B115" s="13" t="s">
        <v>41</v>
      </c>
      <c r="C115" s="11"/>
      <c r="D115" s="15">
        <v>8330666.67</v>
      </c>
      <c r="E115" s="16">
        <v>228569.61</v>
      </c>
      <c r="F115" s="16">
        <f>D115+E115</f>
        <v>8559236.28</v>
      </c>
      <c r="G115" s="16">
        <v>8559236.28</v>
      </c>
      <c r="H115" s="16">
        <v>8559236.28</v>
      </c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>
        <v>5224000</v>
      </c>
      <c r="E118" s="16">
        <v>-171959.78</v>
      </c>
      <c r="F118" s="16">
        <f t="shared" si="16"/>
        <v>5052040.22</v>
      </c>
      <c r="G118" s="16">
        <v>5052040.22</v>
      </c>
      <c r="H118" s="16">
        <v>4972385.02</v>
      </c>
      <c r="I118" s="16">
        <f t="shared" si="13"/>
        <v>0</v>
      </c>
    </row>
    <row r="119" spans="2:9" ht="13.5">
      <c r="B119" s="13" t="s">
        <v>45</v>
      </c>
      <c r="C119" s="11"/>
      <c r="D119" s="15">
        <v>3939528.83</v>
      </c>
      <c r="E119" s="16">
        <v>-23868.95</v>
      </c>
      <c r="F119" s="16">
        <f t="shared" si="16"/>
        <v>3915659.88</v>
      </c>
      <c r="G119" s="16">
        <v>3490372.18</v>
      </c>
      <c r="H119" s="16">
        <v>3490372.18</v>
      </c>
      <c r="I119" s="16">
        <f t="shared" si="13"/>
        <v>425287.6999999997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126083.71</v>
      </c>
      <c r="E124" s="15">
        <f>SUM(E125:E133)</f>
        <v>441416.53</v>
      </c>
      <c r="F124" s="15">
        <f>SUM(F125:F133)</f>
        <v>567500.24</v>
      </c>
      <c r="G124" s="15">
        <f>SUM(G125:G133)</f>
        <v>497876.11</v>
      </c>
      <c r="H124" s="15">
        <f>SUM(H125:H133)</f>
        <v>496446.98</v>
      </c>
      <c r="I124" s="16">
        <f t="shared" si="13"/>
        <v>69624.13</v>
      </c>
    </row>
    <row r="125" spans="2:9" ht="13.5">
      <c r="B125" s="13" t="s">
        <v>51</v>
      </c>
      <c r="C125" s="11"/>
      <c r="D125" s="15">
        <v>71083.71</v>
      </c>
      <c r="E125" s="16">
        <v>150714.53</v>
      </c>
      <c r="F125" s="16">
        <f>D125+E125</f>
        <v>221798.24</v>
      </c>
      <c r="G125" s="16">
        <v>202174.11</v>
      </c>
      <c r="H125" s="16">
        <v>202174.11</v>
      </c>
      <c r="I125" s="16">
        <f t="shared" si="13"/>
        <v>19624.130000000005</v>
      </c>
    </row>
    <row r="126" spans="2:9" ht="13.5">
      <c r="B126" s="13" t="s">
        <v>52</v>
      </c>
      <c r="C126" s="11"/>
      <c r="D126" s="15">
        <v>0</v>
      </c>
      <c r="E126" s="16">
        <v>19298</v>
      </c>
      <c r="F126" s="16">
        <f aca="true" t="shared" si="17" ref="F126:F133">D126+E126</f>
        <v>19298</v>
      </c>
      <c r="G126" s="16">
        <v>19298</v>
      </c>
      <c r="H126" s="16">
        <v>19298</v>
      </c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>
        <v>0</v>
      </c>
      <c r="E128" s="16">
        <v>73000</v>
      </c>
      <c r="F128" s="16">
        <f t="shared" si="17"/>
        <v>73000</v>
      </c>
      <c r="G128" s="16">
        <v>73000</v>
      </c>
      <c r="H128" s="16">
        <v>73000</v>
      </c>
      <c r="I128" s="16">
        <f t="shared" si="13"/>
        <v>0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>
        <v>20000</v>
      </c>
      <c r="E130" s="16">
        <v>183404</v>
      </c>
      <c r="F130" s="16">
        <f t="shared" si="17"/>
        <v>203404</v>
      </c>
      <c r="G130" s="16">
        <v>203404</v>
      </c>
      <c r="H130" s="16">
        <v>201974.87</v>
      </c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>
        <v>35000</v>
      </c>
      <c r="E133" s="16">
        <v>15000</v>
      </c>
      <c r="F133" s="16">
        <f t="shared" si="17"/>
        <v>50000</v>
      </c>
      <c r="G133" s="16">
        <v>0</v>
      </c>
      <c r="H133" s="16">
        <v>0</v>
      </c>
      <c r="I133" s="16">
        <f t="shared" si="13"/>
        <v>50000</v>
      </c>
    </row>
    <row r="134" spans="2:9" ht="13.5">
      <c r="B134" s="3" t="s">
        <v>60</v>
      </c>
      <c r="C134" s="9"/>
      <c r="D134" s="15">
        <f>SUM(D135:D137)</f>
        <v>48539197</v>
      </c>
      <c r="E134" s="15">
        <f>SUM(E135:E137)</f>
        <v>39669542.67</v>
      </c>
      <c r="F134" s="15">
        <f>SUM(F135:F137)</f>
        <v>88208739.67</v>
      </c>
      <c r="G134" s="15">
        <f>SUM(G135:G137)</f>
        <v>88208739.6</v>
      </c>
      <c r="H134" s="15">
        <f>SUM(H135:H137)</f>
        <v>87804361.86</v>
      </c>
      <c r="I134" s="16">
        <f t="shared" si="13"/>
        <v>0.07000000774860382</v>
      </c>
    </row>
    <row r="135" spans="2:9" ht="13.5">
      <c r="B135" s="13" t="s">
        <v>61</v>
      </c>
      <c r="C135" s="11"/>
      <c r="D135" s="15">
        <v>48539197</v>
      </c>
      <c r="E135" s="16">
        <v>33633862.67</v>
      </c>
      <c r="F135" s="16">
        <f>D135+E135</f>
        <v>82173059.67</v>
      </c>
      <c r="G135" s="16">
        <v>82173059.6</v>
      </c>
      <c r="H135" s="16">
        <v>81768681.86</v>
      </c>
      <c r="I135" s="16">
        <f t="shared" si="13"/>
        <v>0.07000000774860382</v>
      </c>
    </row>
    <row r="136" spans="2:9" ht="13.5">
      <c r="B136" s="13" t="s">
        <v>62</v>
      </c>
      <c r="C136" s="11"/>
      <c r="D136" s="15">
        <v>0</v>
      </c>
      <c r="E136" s="16">
        <v>5492180</v>
      </c>
      <c r="F136" s="16">
        <f>D136+E136</f>
        <v>5492180</v>
      </c>
      <c r="G136" s="16">
        <v>5492180</v>
      </c>
      <c r="H136" s="16">
        <v>5492180</v>
      </c>
      <c r="I136" s="16">
        <f t="shared" si="13"/>
        <v>0</v>
      </c>
    </row>
    <row r="137" spans="2:9" ht="13.5">
      <c r="B137" s="13" t="s">
        <v>63</v>
      </c>
      <c r="C137" s="11"/>
      <c r="D137" s="15">
        <v>0</v>
      </c>
      <c r="E137" s="16">
        <v>543500</v>
      </c>
      <c r="F137" s="16">
        <f>D137+E137</f>
        <v>543500</v>
      </c>
      <c r="G137" s="16">
        <v>543500</v>
      </c>
      <c r="H137" s="16">
        <v>543500</v>
      </c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5174655.24</v>
      </c>
      <c r="E151" s="15">
        <f>SUM(E152:E158)</f>
        <v>-5174655.24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>
        <v>5174655.24</v>
      </c>
      <c r="E158" s="16">
        <v>-5174655.24</v>
      </c>
      <c r="F158" s="16">
        <f t="shared" si="20"/>
        <v>0</v>
      </c>
      <c r="G158" s="16">
        <v>0</v>
      </c>
      <c r="H158" s="16">
        <v>0</v>
      </c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171497538</v>
      </c>
      <c r="E160" s="14">
        <f t="shared" si="21"/>
        <v>56930696.56</v>
      </c>
      <c r="F160" s="14">
        <f t="shared" si="21"/>
        <v>228428234.56000006</v>
      </c>
      <c r="G160" s="14">
        <f t="shared" si="21"/>
        <v>227036168.18</v>
      </c>
      <c r="H160" s="14">
        <f t="shared" si="21"/>
        <v>224277051.35000002</v>
      </c>
      <c r="I160" s="14">
        <f t="shared" si="21"/>
        <v>1392066.3800000148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  <row r="164" spans="3:7" ht="13.5">
      <c r="C164" s="43"/>
      <c r="D164" s="44"/>
      <c r="E164" s="43"/>
      <c r="F164" s="43"/>
      <c r="G164" s="43"/>
    </row>
    <row r="165" spans="3:7" ht="13.5">
      <c r="C165" s="45" t="s">
        <v>89</v>
      </c>
      <c r="D165" s="45"/>
      <c r="E165" s="45"/>
      <c r="F165" s="46" t="s">
        <v>90</v>
      </c>
      <c r="G165" s="44"/>
    </row>
    <row r="166" spans="3:7" ht="13.5">
      <c r="C166" s="45" t="s">
        <v>91</v>
      </c>
      <c r="D166" s="45"/>
      <c r="E166" s="45"/>
      <c r="F166" s="45" t="s">
        <v>92</v>
      </c>
      <c r="G166" s="44"/>
    </row>
    <row r="167" spans="3:7" ht="13.5">
      <c r="C167" s="45"/>
      <c r="D167" s="45"/>
      <c r="E167" s="45"/>
      <c r="G167" s="44"/>
    </row>
    <row r="168" spans="3:7" ht="13.5">
      <c r="C168" s="45"/>
      <c r="D168" s="45"/>
      <c r="E168" s="45"/>
      <c r="G168" s="44"/>
    </row>
    <row r="169" spans="3:7" ht="13.5">
      <c r="C169" s="47"/>
      <c r="D169" s="45"/>
      <c r="E169" s="45"/>
      <c r="G169" s="44"/>
    </row>
    <row r="170" spans="3:7" ht="13.5">
      <c r="C170" s="45" t="s">
        <v>93</v>
      </c>
      <c r="D170" s="45"/>
      <c r="E170" s="45"/>
      <c r="G170" s="44"/>
    </row>
    <row r="171" spans="3:7" ht="13.5">
      <c r="C171" s="45" t="s">
        <v>94</v>
      </c>
      <c r="D171" s="45"/>
      <c r="E171" s="45"/>
      <c r="G171" s="44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2019-03-02T02:58:59Z</cp:lastPrinted>
  <dcterms:created xsi:type="dcterms:W3CDTF">2016-10-11T20:25:15Z</dcterms:created>
  <dcterms:modified xsi:type="dcterms:W3CDTF">2019-03-02T02:59:12Z</dcterms:modified>
  <cp:category/>
  <cp:version/>
  <cp:contentType/>
  <cp:contentStatus/>
</cp:coreProperties>
</file>